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82b1bef2b2dc34/Abenet/Desktop/My Trainings/9.Finance Education Series/"/>
    </mc:Choice>
  </mc:AlternateContent>
  <xr:revisionPtr revIDLastSave="4" documentId="8_{D139A981-C6D0-4781-94F7-D14B2FA4051F}" xr6:coauthVersionLast="47" xr6:coauthVersionMax="47" xr10:uidLastSave="{AD0C62AE-69FF-4BB1-9A64-F538E8CE8F5F}"/>
  <bookViews>
    <workbookView xWindow="-110" yWindow="-110" windowWidth="19420" windowHeight="10300" xr2:uid="{4785A333-8C51-4440-B1C7-AAF0B6121CB7}"/>
  </bookViews>
  <sheets>
    <sheet name="CAPM 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G11" i="1"/>
  <c r="G10" i="1"/>
  <c r="G9" i="1"/>
  <c r="G8" i="1"/>
  <c r="G7" i="1"/>
  <c r="G6" i="1"/>
  <c r="G5" i="1"/>
  <c r="B17" i="1"/>
  <c r="B16" i="1"/>
  <c r="B12" i="1"/>
  <c r="B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</author>
  </authors>
  <commentList>
    <comment ref="B5" authorId="0" shapeId="0" xr:uid="{9B832AD0-BBE3-42D1-8C10-5A67DA8C28A6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User-editable company or asset name | As-of: 2026-08-17</t>
        </r>
      </text>
    </comment>
    <comment ref="B6" authorId="0" shapeId="0" xr:uid="{C0C772D6-1BC9-43C6-A7B3-4ED064069431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User-editable risk-free rate | As-of: 2026-08-17 | Notes: Replace with an appropriate sovereign yield.</t>
        </r>
      </text>
    </comment>
    <comment ref="B7" authorId="0" shapeId="0" xr:uid="{313F5492-0CA3-4F33-8BAF-59AD30D92677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User-editable beta | As-of: 2026-08-17 | Notes: Use levered equity beta for the selected company or asset.</t>
        </r>
      </text>
    </comment>
    <comment ref="B8" authorId="0" shapeId="0" xr:uid="{18452EB5-441B-4119-B202-861D0AF57904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User-editable expected market return | As-of: 2026-08-17 | Notes: Use a long-term expected market return.</t>
        </r>
      </text>
    </comment>
  </commentList>
</comments>
</file>

<file path=xl/sharedStrings.xml><?xml version="1.0" encoding="utf-8"?>
<sst xmlns="http://schemas.openxmlformats.org/spreadsheetml/2006/main" count="39" uniqueCount="31">
  <si>
    <t>CAPITAL ASSET PRICING MODEL (CAPM)</t>
  </si>
  <si>
    <t>Estimate the required return on equity using market risk assumptions</t>
  </si>
  <si>
    <t>CAPM ASSUMPTIONS</t>
  </si>
  <si>
    <t>Company / Asset</t>
  </si>
  <si>
    <t>Sample Company</t>
  </si>
  <si>
    <t>Type</t>
  </si>
  <si>
    <t>Editable input</t>
  </si>
  <si>
    <t>Risk-Free Rate</t>
  </si>
  <si>
    <t>Rate</t>
  </si>
  <si>
    <t>Beta</t>
  </si>
  <si>
    <t>Multiple</t>
  </si>
  <si>
    <t>Expected Market Return</t>
  </si>
  <si>
    <t>Equity Risk Premium</t>
  </si>
  <si>
    <t>Calculated</t>
  </si>
  <si>
    <t>CAPM OUTPUT</t>
  </si>
  <si>
    <t>Required Return on Equity</t>
  </si>
  <si>
    <t>Key output</t>
  </si>
  <si>
    <t>CAPM Formula</t>
  </si>
  <si>
    <t>Rf + β × (Rm − Rf)</t>
  </si>
  <si>
    <t>Methodology</t>
  </si>
  <si>
    <t>MODEL CHECK</t>
  </si>
  <si>
    <t>Recomputed Return</t>
  </si>
  <si>
    <t>Independent check</t>
  </si>
  <si>
    <t>Check Status</t>
  </si>
  <si>
    <t>PASS if formulas agree</t>
  </si>
  <si>
    <t>Required Return</t>
  </si>
  <si>
    <t>REQUIRED RETURN SENSITIVITY</t>
  </si>
  <si>
    <t>Beta / Market Return</t>
  </si>
  <si>
    <t>INTERPRETATION</t>
  </si>
  <si>
    <t>Higher beta increases the required return because the asset carries more systematic risk.</t>
  </si>
  <si>
    <t>The sensitivity grid shows how beta and market-return assumptions affect the CAPM result.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</si>
</sst>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\x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11"/>
      <color rgb="FFFFFFFF"/>
      <name val="Calibri"/>
    </font>
    <font>
      <b/>
      <sz val="18"/>
      <color rgb="FFFFFFFF"/>
      <name val="Calibri"/>
    </font>
    <font>
      <i/>
      <sz val="11"/>
      <color rgb="FF5B6573"/>
      <name val="Calibri"/>
    </font>
    <font>
      <b/>
      <sz val="11"/>
      <color theme="1"/>
      <name val="Calibri"/>
    </font>
    <font>
      <sz val="11"/>
      <color rgb="FF666666"/>
      <name val="Calibri"/>
    </font>
    <font>
      <b/>
      <sz val="11"/>
      <color rgb="FF0070C0"/>
      <name val="Calibri"/>
    </font>
    <font>
      <b/>
      <sz val="12"/>
      <color theme="1"/>
      <name val="Calibri"/>
    </font>
    <font>
      <b/>
      <sz val="16"/>
      <color rgb="FF006100"/>
      <name val="Calibri"/>
    </font>
    <font>
      <i/>
      <sz val="11"/>
      <color theme="1"/>
      <name val="Calibri"/>
    </font>
    <font>
      <b/>
      <sz val="11"/>
      <color rgb="FF006100"/>
      <name val="Calibri"/>
    </font>
    <font>
      <sz val="11"/>
      <color rgb="FF7F4125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3EAF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7D3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8" fillId="6" borderId="4" xfId="0" applyFont="1" applyFill="1" applyBorder="1" applyAlignment="1">
      <alignment vertical="center"/>
    </xf>
    <xf numFmtId="0" fontId="1" fillId="7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164" fontId="2" fillId="12" borderId="0" xfId="0" applyNumberFormat="1" applyFont="1" applyFill="1" applyAlignment="1">
      <alignment horizontal="center" vertical="center"/>
    </xf>
    <xf numFmtId="165" fontId="5" fillId="13" borderId="0" xfId="0" applyNumberFormat="1" applyFont="1" applyFill="1" applyAlignment="1">
      <alignment vertical="center"/>
    </xf>
    <xf numFmtId="164" fontId="1" fillId="6" borderId="0" xfId="0" applyNumberFormat="1" applyFont="1" applyFill="1" applyAlignment="1">
      <alignment horizontal="center" vertical="center"/>
    </xf>
    <xf numFmtId="164" fontId="1" fillId="13" borderId="0" xfId="0" applyNumberFormat="1" applyFont="1" applyFill="1" applyAlignment="1">
      <alignment horizontal="center" vertical="center"/>
    </xf>
    <xf numFmtId="164" fontId="1" fillId="7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vertical="center"/>
    </xf>
    <xf numFmtId="0" fontId="12" fillId="1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5" fontId="1" fillId="11" borderId="0" xfId="0" applyNumberFormat="1" applyFont="1" applyFill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1" fillId="11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Required Return vs. Beta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'CAPM Model'!$G$4</c:f>
              <c:strCache>
                <c:ptCount val="1"/>
                <c:pt idx="0">
                  <c:v>Required Return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'CAPM Model'!$F$5:$F$11</c:f>
              <c:numCache>
                <c:formatCode>0.00\x</c:formatCode>
                <c:ptCount val="7"/>
                <c:pt idx="0">
                  <c:v>0.6</c:v>
                </c:pt>
                <c:pt idx="1">
                  <c:v>0.8</c:v>
                </c:pt>
                <c:pt idx="2">
                  <c:v>1</c:v>
                </c:pt>
                <c:pt idx="3">
                  <c:v>1.2</c:v>
                </c:pt>
                <c:pt idx="4">
                  <c:v>1.4</c:v>
                </c:pt>
                <c:pt idx="5">
                  <c:v>1.6</c:v>
                </c:pt>
                <c:pt idx="6">
                  <c:v>1.8</c:v>
                </c:pt>
              </c:numCache>
            </c:numRef>
          </c:cat>
          <c:val>
            <c:numRef>
              <c:f>'CAPM Model'!$G$5:$G$11</c:f>
              <c:numCache>
                <c:formatCode>0.0%</c:formatCode>
                <c:ptCount val="7"/>
                <c:pt idx="0">
                  <c:v>7.6000000000000012E-2</c:v>
                </c:pt>
                <c:pt idx="1">
                  <c:v>8.8000000000000009E-2</c:v>
                </c:pt>
                <c:pt idx="2">
                  <c:v>0.1</c:v>
                </c:pt>
                <c:pt idx="3">
                  <c:v>0.11200000000000002</c:v>
                </c:pt>
                <c:pt idx="4">
                  <c:v>0.124</c:v>
                </c:pt>
                <c:pt idx="5">
                  <c:v>0.13600000000000001</c:v>
                </c:pt>
                <c:pt idx="6">
                  <c:v>0.14800000000000002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A-4214-A27F-3FE6DFD3B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84527"/>
        <c:axId val="1671500111"/>
      </c:lineChart>
      <c:catAx>
        <c:axId val="106184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1500111"/>
        <c:crosses val="autoZero"/>
        <c:auto val="1"/>
        <c:lblAlgn val="ctr"/>
        <c:lblOffset val="100"/>
        <c:noMultiLvlLbl val="0"/>
      </c:catAx>
      <c:valAx>
        <c:axId val="167150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Required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84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3</xdr:row>
      <xdr:rowOff>42334</xdr:rowOff>
    </xdr:from>
    <xdr:to>
      <xdr:col>14</xdr:col>
      <xdr:colOff>317500</xdr:colOff>
      <xdr:row>18</xdr:row>
      <xdr:rowOff>42334</xdr:rowOff>
    </xdr:to>
    <xdr:graphicFrame macro="">
      <xdr:nvGraphicFramePr>
        <xdr:cNvPr id="3" name="CAPM Beta Profile">
          <a:extLst>
            <a:ext uri="{FF2B5EF4-FFF2-40B4-BE49-F238E27FC236}">
              <a16:creationId xmlns:a16="http://schemas.microsoft.com/office/drawing/2014/main" id="{A192295F-8205-42CC-FA2C-BE87B8C6D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6F1F946-6D49-4FFB-945A-ACD0CF0F1FD0}">
  <we:reference id="wa200010215" version="2.0.0.0" store="en-US" storeType="OMEX"/>
  <we:alternateReferences>
    <we:reference id="wa200010215" version="2.0.0.0" store="WA200010215" storeType="OMEX"/>
  </we:alternateReferences>
  <we:properties>
    <we:property name="bps.codex_control.document_id" value="&quot;f88a227a-02c6-4285-8e7f-f50d1af3b7e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3673-9CC1-4F1A-95A2-B87FF2D1A679}">
  <dimension ref="A1:H32"/>
  <sheetViews>
    <sheetView showGridLines="0" tabSelected="1" view="pageBreakPreview" zoomScale="60" zoomScaleNormal="100" workbookViewId="0">
      <selection activeCell="G18" sqref="G18"/>
    </sheetView>
  </sheetViews>
  <sheetFormatPr defaultRowHeight="14.5" x14ac:dyDescent="0.35"/>
  <cols>
    <col min="1" max="1" width="34.54296875" customWidth="1"/>
    <col min="2" max="2" width="20" style="34" customWidth="1"/>
    <col min="3" max="3" width="14.54296875" style="34" customWidth="1"/>
    <col min="4" max="4" width="23.6328125" style="34" customWidth="1"/>
    <col min="5" max="5" width="16.36328125" style="34" customWidth="1"/>
    <col min="6" max="6" width="18.1796875" style="34" customWidth="1"/>
    <col min="7" max="7" width="20" customWidth="1"/>
    <col min="8" max="8" width="3.6328125" customWidth="1"/>
  </cols>
  <sheetData>
    <row r="1" spans="1:8" ht="23.5" x14ac:dyDescent="0.3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5">
      <c r="A2" s="3" t="s">
        <v>1</v>
      </c>
      <c r="B2" s="19"/>
      <c r="C2" s="19"/>
      <c r="D2" s="19"/>
      <c r="E2" s="19"/>
      <c r="F2" s="19"/>
      <c r="G2" s="3"/>
      <c r="H2" s="3"/>
    </row>
    <row r="3" spans="1:8" x14ac:dyDescent="0.35">
      <c r="A3" s="1"/>
      <c r="B3" s="20"/>
      <c r="C3" s="20"/>
      <c r="D3" s="20"/>
      <c r="E3" s="20"/>
      <c r="F3" s="20"/>
      <c r="G3" s="1"/>
      <c r="H3" s="1"/>
    </row>
    <row r="4" spans="1:8" x14ac:dyDescent="0.35">
      <c r="A4" s="4" t="s">
        <v>2</v>
      </c>
      <c r="B4" s="4"/>
      <c r="C4" s="4"/>
      <c r="D4" s="4"/>
      <c r="E4" s="20"/>
      <c r="F4" s="21" t="s">
        <v>9</v>
      </c>
      <c r="G4" s="21" t="s">
        <v>25</v>
      </c>
      <c r="H4" s="1"/>
    </row>
    <row r="5" spans="1:8" x14ac:dyDescent="0.35">
      <c r="A5" s="5" t="s">
        <v>3</v>
      </c>
      <c r="B5" s="22" t="s">
        <v>4</v>
      </c>
      <c r="C5" s="23" t="s">
        <v>5</v>
      </c>
      <c r="D5" s="23" t="s">
        <v>6</v>
      </c>
      <c r="E5" s="20"/>
      <c r="F5" s="24">
        <v>0.6</v>
      </c>
      <c r="G5" s="35">
        <f>$B$6+F5*($B$8-$B$6)</f>
        <v>7.6000000000000012E-2</v>
      </c>
      <c r="H5" s="1"/>
    </row>
    <row r="6" spans="1:8" x14ac:dyDescent="0.35">
      <c r="A6" s="5" t="s">
        <v>7</v>
      </c>
      <c r="B6" s="25">
        <v>0.04</v>
      </c>
      <c r="C6" s="23" t="s">
        <v>8</v>
      </c>
      <c r="D6" s="23" t="s">
        <v>6</v>
      </c>
      <c r="E6" s="20"/>
      <c r="F6" s="24">
        <v>0.8</v>
      </c>
      <c r="G6" s="35">
        <f>$B$6+F6*($B$8-$B$6)</f>
        <v>8.8000000000000009E-2</v>
      </c>
      <c r="H6" s="1"/>
    </row>
    <row r="7" spans="1:8" x14ac:dyDescent="0.35">
      <c r="A7" s="5" t="s">
        <v>9</v>
      </c>
      <c r="B7" s="26">
        <v>1.2</v>
      </c>
      <c r="C7" s="23" t="s">
        <v>10</v>
      </c>
      <c r="D7" s="23" t="s">
        <v>6</v>
      </c>
      <c r="E7" s="20"/>
      <c r="F7" s="24">
        <v>1</v>
      </c>
      <c r="G7" s="35">
        <f>$B$6+F7*($B$8-$B$6)</f>
        <v>0.1</v>
      </c>
      <c r="H7" s="1"/>
    </row>
    <row r="8" spans="1:8" x14ac:dyDescent="0.35">
      <c r="A8" s="5" t="s">
        <v>11</v>
      </c>
      <c r="B8" s="27">
        <v>0.1</v>
      </c>
      <c r="C8" s="23" t="s">
        <v>8</v>
      </c>
      <c r="D8" s="23" t="s">
        <v>6</v>
      </c>
      <c r="E8" s="20"/>
      <c r="F8" s="24">
        <v>1.2</v>
      </c>
      <c r="G8" s="35">
        <f>$B$6+F8*($B$8-$B$6)</f>
        <v>0.11200000000000002</v>
      </c>
      <c r="H8" s="1"/>
    </row>
    <row r="9" spans="1:8" x14ac:dyDescent="0.35">
      <c r="A9" s="5" t="s">
        <v>12</v>
      </c>
      <c r="B9" s="28">
        <f>B8-B6</f>
        <v>6.0000000000000005E-2</v>
      </c>
      <c r="C9" s="23" t="s">
        <v>8</v>
      </c>
      <c r="D9" s="23" t="s">
        <v>13</v>
      </c>
      <c r="E9" s="20"/>
      <c r="F9" s="24">
        <v>1.4</v>
      </c>
      <c r="G9" s="35">
        <f>$B$6+F9*($B$8-$B$6)</f>
        <v>0.124</v>
      </c>
      <c r="H9" s="1"/>
    </row>
    <row r="10" spans="1:8" x14ac:dyDescent="0.35">
      <c r="A10" s="1"/>
      <c r="B10" s="20"/>
      <c r="C10" s="20"/>
      <c r="D10" s="20"/>
      <c r="E10" s="20"/>
      <c r="F10" s="24">
        <v>1.6</v>
      </c>
      <c r="G10" s="35">
        <f>$B$6+F10*($B$8-$B$6)</f>
        <v>0.13600000000000001</v>
      </c>
      <c r="H10" s="1"/>
    </row>
    <row r="11" spans="1:8" ht="15" thickBot="1" x14ac:dyDescent="0.4">
      <c r="A11" s="4" t="s">
        <v>14</v>
      </c>
      <c r="B11" s="4"/>
      <c r="C11" s="4"/>
      <c r="D11" s="4"/>
      <c r="E11" s="20"/>
      <c r="F11" s="24">
        <v>1.8</v>
      </c>
      <c r="G11" s="35">
        <f>$B$6+F11*($B$8-$B$6)</f>
        <v>0.14800000000000002</v>
      </c>
      <c r="H11" s="1"/>
    </row>
    <row r="12" spans="1:8" ht="22" thickTop="1" thickBot="1" x14ac:dyDescent="0.4">
      <c r="A12" s="6" t="s">
        <v>15</v>
      </c>
      <c r="B12" s="29">
        <f>B6+B7*B9</f>
        <v>0.11200000000000002</v>
      </c>
      <c r="C12" s="30" t="s">
        <v>8</v>
      </c>
      <c r="D12" s="30" t="s">
        <v>16</v>
      </c>
      <c r="E12" s="20"/>
      <c r="F12" s="20"/>
      <c r="G12" s="1"/>
      <c r="H12" s="1"/>
    </row>
    <row r="13" spans="1:8" ht="15" thickTop="1" x14ac:dyDescent="0.35">
      <c r="A13" s="7" t="s">
        <v>17</v>
      </c>
      <c r="B13" s="31" t="s">
        <v>18</v>
      </c>
      <c r="C13" s="32"/>
      <c r="D13" s="32" t="s">
        <v>19</v>
      </c>
      <c r="E13" s="20"/>
      <c r="F13" s="20"/>
      <c r="G13" s="1"/>
      <c r="H13" s="1"/>
    </row>
    <row r="14" spans="1:8" x14ac:dyDescent="0.35">
      <c r="A14" s="1"/>
      <c r="B14" s="20"/>
      <c r="C14" s="20"/>
      <c r="D14" s="20"/>
      <c r="E14" s="20"/>
      <c r="F14" s="20"/>
      <c r="G14" s="1"/>
      <c r="H14" s="1"/>
    </row>
    <row r="15" spans="1:8" x14ac:dyDescent="0.35">
      <c r="A15" s="8" t="s">
        <v>20</v>
      </c>
      <c r="B15" s="33"/>
      <c r="C15" s="33"/>
      <c r="D15" s="33"/>
      <c r="E15" s="20"/>
      <c r="F15" s="20"/>
      <c r="G15" s="1"/>
      <c r="H15" s="1"/>
    </row>
    <row r="16" spans="1:8" x14ac:dyDescent="0.35">
      <c r="A16" s="1" t="s">
        <v>21</v>
      </c>
      <c r="B16" s="28">
        <f>B6+B7*(B8-B6)</f>
        <v>0.11200000000000002</v>
      </c>
      <c r="C16" s="20" t="s">
        <v>8</v>
      </c>
      <c r="D16" s="20" t="s">
        <v>22</v>
      </c>
      <c r="E16" s="20"/>
      <c r="F16" s="20"/>
      <c r="G16" s="1"/>
      <c r="H16" s="1"/>
    </row>
    <row r="17" spans="1:8" x14ac:dyDescent="0.35">
      <c r="A17" s="1" t="s">
        <v>23</v>
      </c>
      <c r="B17" s="9" t="str">
        <f>IF(ABS(B12-B16)&lt;0.000001,"PASS","FAIL")</f>
        <v>PASS</v>
      </c>
      <c r="C17" s="20"/>
      <c r="D17" s="20" t="s">
        <v>24</v>
      </c>
      <c r="E17" s="20"/>
      <c r="F17" s="20"/>
      <c r="G17" s="1"/>
      <c r="H17" s="1"/>
    </row>
    <row r="18" spans="1:8" x14ac:dyDescent="0.35">
      <c r="A18" s="1"/>
      <c r="B18" s="20"/>
      <c r="C18" s="20"/>
      <c r="D18" s="20"/>
      <c r="E18" s="20"/>
      <c r="F18" s="20"/>
      <c r="G18" s="1"/>
      <c r="H18" s="1"/>
    </row>
    <row r="19" spans="1:8" x14ac:dyDescent="0.35">
      <c r="A19" s="1"/>
      <c r="B19" s="20"/>
      <c r="C19" s="20"/>
      <c r="D19" s="20"/>
      <c r="E19" s="20"/>
      <c r="F19" s="20"/>
      <c r="G19" s="1"/>
      <c r="H19" s="1"/>
    </row>
    <row r="20" spans="1:8" x14ac:dyDescent="0.35">
      <c r="A20" s="4" t="s">
        <v>26</v>
      </c>
      <c r="B20" s="4"/>
      <c r="C20" s="4"/>
      <c r="D20" s="4"/>
      <c r="E20" s="4"/>
      <c r="F20" s="4"/>
      <c r="G20" s="1"/>
      <c r="H20" s="1"/>
    </row>
    <row r="21" spans="1:8" x14ac:dyDescent="0.35">
      <c r="A21" s="10" t="s">
        <v>27</v>
      </c>
      <c r="B21" s="11">
        <v>0.06</v>
      </c>
      <c r="C21" s="11">
        <v>0.08</v>
      </c>
      <c r="D21" s="11">
        <v>0.1</v>
      </c>
      <c r="E21" s="11">
        <v>0.12</v>
      </c>
      <c r="F21" s="11">
        <v>0.14000000000000001</v>
      </c>
      <c r="G21" s="1"/>
      <c r="H21" s="1"/>
    </row>
    <row r="22" spans="1:8" x14ac:dyDescent="0.35">
      <c r="A22" s="12">
        <v>0.6</v>
      </c>
      <c r="B22" s="13">
        <f>$B$6+$A22*(B$21-$B$6)</f>
        <v>5.1999999999999998E-2</v>
      </c>
      <c r="C22" s="13">
        <f>$B$6+$A22*(C$21-$B$6)</f>
        <v>6.4000000000000001E-2</v>
      </c>
      <c r="D22" s="13">
        <f>$B$6+$A22*(D$21-$B$6)</f>
        <v>7.6000000000000012E-2</v>
      </c>
      <c r="E22" s="14">
        <f>$B$6+$A22*(E$21-$B$6)</f>
        <v>8.7999999999999995E-2</v>
      </c>
      <c r="F22" s="14">
        <f>$B$6+$A22*(F$21-$B$6)</f>
        <v>0.1</v>
      </c>
      <c r="G22" s="1"/>
      <c r="H22" s="1"/>
    </row>
    <row r="23" spans="1:8" x14ac:dyDescent="0.35">
      <c r="A23" s="12">
        <v>0.8</v>
      </c>
      <c r="B23" s="13">
        <f>$B$6+$A23*(B$21-$B$6)</f>
        <v>5.5999999999999994E-2</v>
      </c>
      <c r="C23" s="13">
        <f>$B$6+$A23*(C$21-$B$6)</f>
        <v>7.2000000000000008E-2</v>
      </c>
      <c r="D23" s="14">
        <f>$B$6+$A23*(D$21-$B$6)</f>
        <v>8.8000000000000009E-2</v>
      </c>
      <c r="E23" s="14">
        <f>$B$6+$A23*(E$21-$B$6)</f>
        <v>0.10399999999999998</v>
      </c>
      <c r="F23" s="14">
        <f>$B$6+$A23*(F$21-$B$6)</f>
        <v>0.12000000000000002</v>
      </c>
      <c r="G23" s="1"/>
      <c r="H23" s="1"/>
    </row>
    <row r="24" spans="1:8" x14ac:dyDescent="0.35">
      <c r="A24" s="12">
        <v>1</v>
      </c>
      <c r="B24" s="13">
        <f>$B$6+$A24*(B$21-$B$6)</f>
        <v>0.06</v>
      </c>
      <c r="C24" s="14">
        <f>$B$6+$A24*(C$21-$B$6)</f>
        <v>0.08</v>
      </c>
      <c r="D24" s="14">
        <f>$B$6+$A24*(D$21-$B$6)</f>
        <v>0.1</v>
      </c>
      <c r="E24" s="14">
        <f>$B$6+$A24*(E$21-$B$6)</f>
        <v>0.12</v>
      </c>
      <c r="F24" s="15">
        <f>$B$6+$A24*(F$21-$B$6)</f>
        <v>0.14000000000000001</v>
      </c>
      <c r="G24" s="1"/>
      <c r="H24" s="1"/>
    </row>
    <row r="25" spans="1:8" x14ac:dyDescent="0.35">
      <c r="A25" s="12">
        <v>1.2</v>
      </c>
      <c r="B25" s="14">
        <f>$B$6+$A25*(B$21-$B$6)</f>
        <v>6.4000000000000001E-2</v>
      </c>
      <c r="C25" s="14">
        <f>$B$6+$A25*(C$21-$B$6)</f>
        <v>8.7999999999999995E-2</v>
      </c>
      <c r="D25" s="14">
        <f>$B$6+$A25*(D$21-$B$6)</f>
        <v>0.11200000000000002</v>
      </c>
      <c r="E25" s="15">
        <f>$B$6+$A25*(E$21-$B$6)</f>
        <v>0.13599999999999998</v>
      </c>
      <c r="F25" s="15">
        <f>$B$6+$A25*(F$21-$B$6)</f>
        <v>0.16</v>
      </c>
      <c r="G25" s="1"/>
      <c r="H25" s="1"/>
    </row>
    <row r="26" spans="1:8" x14ac:dyDescent="0.35">
      <c r="A26" s="12">
        <v>1.4</v>
      </c>
      <c r="B26" s="14">
        <f>$B$6+$A26*(B$21-$B$6)</f>
        <v>6.7999999999999991E-2</v>
      </c>
      <c r="C26" s="14">
        <f>$B$6+$A26*(C$21-$B$6)</f>
        <v>9.6000000000000002E-2</v>
      </c>
      <c r="D26" s="15">
        <f>$B$6+$A26*(D$21-$B$6)</f>
        <v>0.124</v>
      </c>
      <c r="E26" s="15">
        <f>$B$6+$A26*(E$21-$B$6)</f>
        <v>0.15199999999999997</v>
      </c>
      <c r="F26" s="15">
        <f>$B$6+$A26*(F$21-$B$6)</f>
        <v>0.18</v>
      </c>
      <c r="G26" s="1"/>
      <c r="H26" s="1"/>
    </row>
    <row r="27" spans="1:8" x14ac:dyDescent="0.35">
      <c r="A27" s="12">
        <v>1.6</v>
      </c>
      <c r="B27" s="14">
        <f>$B$6+$A27*(B$21-$B$6)</f>
        <v>7.1999999999999995E-2</v>
      </c>
      <c r="C27" s="15">
        <f>$B$6+$A27*(C$21-$B$6)</f>
        <v>0.10400000000000001</v>
      </c>
      <c r="D27" s="15">
        <f>$B$6+$A27*(D$21-$B$6)</f>
        <v>0.13600000000000001</v>
      </c>
      <c r="E27" s="15">
        <f>$B$6+$A27*(E$21-$B$6)</f>
        <v>0.16799999999999998</v>
      </c>
      <c r="F27" s="16">
        <f>$B$6+$A27*(F$21-$B$6)</f>
        <v>0.20000000000000004</v>
      </c>
      <c r="G27" s="1"/>
      <c r="H27" s="1"/>
    </row>
    <row r="28" spans="1:8" x14ac:dyDescent="0.35">
      <c r="A28" s="12">
        <v>1.8</v>
      </c>
      <c r="B28" s="15">
        <f>$B$6+$A28*(B$21-$B$6)</f>
        <v>7.5999999999999998E-2</v>
      </c>
      <c r="C28" s="15">
        <f>$B$6+$A28*(C$21-$B$6)</f>
        <v>0.11200000000000002</v>
      </c>
      <c r="D28" s="15">
        <f>$B$6+$A28*(D$21-$B$6)</f>
        <v>0.14800000000000002</v>
      </c>
      <c r="E28" s="16">
        <f>$B$6+$A28*(E$21-$B$6)</f>
        <v>0.184</v>
      </c>
      <c r="F28" s="16">
        <f>$B$6+$A28*(F$21-$B$6)</f>
        <v>0.22000000000000003</v>
      </c>
      <c r="G28" s="1"/>
      <c r="H28" s="1"/>
    </row>
    <row r="29" spans="1:8" x14ac:dyDescent="0.35">
      <c r="A29" s="1"/>
      <c r="B29" s="20"/>
      <c r="C29" s="20"/>
      <c r="D29" s="20"/>
      <c r="E29" s="20"/>
      <c r="F29" s="20"/>
      <c r="G29" s="1"/>
      <c r="H29" s="1"/>
    </row>
    <row r="30" spans="1:8" x14ac:dyDescent="0.35">
      <c r="A30" s="17" t="s">
        <v>28</v>
      </c>
      <c r="B30" s="17"/>
      <c r="C30" s="17"/>
      <c r="D30" s="17"/>
      <c r="E30" s="17"/>
      <c r="F30" s="17"/>
      <c r="G30" s="1"/>
      <c r="H30" s="1"/>
    </row>
    <row r="31" spans="1:8" x14ac:dyDescent="0.35">
      <c r="A31" s="18" t="s">
        <v>29</v>
      </c>
      <c r="B31" s="18"/>
      <c r="C31" s="18"/>
      <c r="D31" s="18"/>
      <c r="E31" s="18"/>
      <c r="F31" s="18"/>
      <c r="G31" s="1"/>
      <c r="H31" s="1"/>
    </row>
    <row r="32" spans="1:8" x14ac:dyDescent="0.35">
      <c r="A32" s="18" t="s">
        <v>30</v>
      </c>
      <c r="B32" s="18"/>
      <c r="C32" s="18"/>
      <c r="D32" s="18"/>
      <c r="E32" s="18"/>
      <c r="F32" s="18"/>
      <c r="G32" s="1"/>
      <c r="H32" s="1"/>
    </row>
  </sheetData>
  <mergeCells count="7">
    <mergeCell ref="A32:F32"/>
    <mergeCell ref="A1:H1"/>
    <mergeCell ref="A4:D4"/>
    <mergeCell ref="A11:D11"/>
    <mergeCell ref="A20:F20"/>
    <mergeCell ref="A30:F30"/>
    <mergeCell ref="A31:F31"/>
  </mergeCells>
  <pageMargins left="0.7" right="0.7" top="0.75" bottom="0.75" header="0.3" footer="0.3"/>
  <pageSetup scale="4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CAPM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Abenet Yohannes</dc:creator>
  <cp:lastModifiedBy>Abenet Yohannes</cp:lastModifiedBy>
  <dcterms:created xsi:type="dcterms:W3CDTF">2026-08-17T18:38:55Z</dcterms:created>
  <dcterms:modified xsi:type="dcterms:W3CDTF">2026-08-17T19:45:54Z</dcterms:modified>
</cp:coreProperties>
</file>